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-fukuji\Desktop\"/>
    </mc:Choice>
  </mc:AlternateContent>
  <bookViews>
    <workbookView xWindow="0" yWindow="0" windowWidth="18180" windowHeight="7500"/>
  </bookViews>
  <sheets>
    <sheet name="料金算定" sheetId="1" r:id="rId1"/>
  </sheets>
  <definedNames>
    <definedName name="_xlnm.Print_Area" localSheetId="0">料金算定!$A$1:$I$38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O28" i="1" s="1"/>
  <c r="I28" i="1" s="1"/>
  <c r="N27" i="1"/>
  <c r="O27" i="1" s="1"/>
  <c r="I27" i="1" s="1"/>
  <c r="M28" i="1"/>
  <c r="M27" i="1"/>
  <c r="K28" i="1"/>
  <c r="D28" i="1" s="1"/>
  <c r="J28" i="1"/>
  <c r="K27" i="1"/>
  <c r="D27" i="1" s="1"/>
  <c r="J27" i="1"/>
  <c r="K13" i="1"/>
  <c r="K12" i="1"/>
  <c r="J13" i="1"/>
  <c r="J12" i="1"/>
  <c r="D31" i="1" l="1"/>
  <c r="I31" i="1"/>
  <c r="L27" i="1"/>
  <c r="L28" i="1"/>
  <c r="L12" i="1"/>
  <c r="D12" i="1" s="1"/>
  <c r="G34" i="1" l="1"/>
  <c r="L13" i="1"/>
  <c r="D13" i="1" s="1"/>
  <c r="F13" i="1" s="1"/>
</calcChain>
</file>

<file path=xl/sharedStrings.xml><?xml version="1.0" encoding="utf-8"?>
<sst xmlns="http://schemas.openxmlformats.org/spreadsheetml/2006/main" count="66" uniqueCount="40">
  <si>
    <t>30分</t>
    <rPh sb="2" eb="3">
      <t>フン</t>
    </rPh>
    <phoneticPr fontId="2"/>
  </si>
  <si>
    <t>30分以上～３時間未満</t>
    <rPh sb="2" eb="3">
      <t>フン</t>
    </rPh>
    <rPh sb="3" eb="5">
      <t>イジョウ</t>
    </rPh>
    <rPh sb="7" eb="9">
      <t>ジカン</t>
    </rPh>
    <rPh sb="9" eb="11">
      <t>ミマン</t>
    </rPh>
    <phoneticPr fontId="2"/>
  </si>
  <si>
    <t>大型車</t>
    <rPh sb="0" eb="3">
      <t>オオガタシャ</t>
    </rPh>
    <phoneticPr fontId="2"/>
  </si>
  <si>
    <t>小型車</t>
    <rPh sb="0" eb="3">
      <t>コガタシャ</t>
    </rPh>
    <phoneticPr fontId="2"/>
  </si>
  <si>
    <t>合計/台</t>
    <rPh sb="0" eb="2">
      <t>ゴウケイ</t>
    </rPh>
    <rPh sb="3" eb="4">
      <t>ダイ</t>
    </rPh>
    <phoneticPr fontId="2"/>
  </si>
  <si>
    <t>台数</t>
    <rPh sb="0" eb="2">
      <t>ダイスウ</t>
    </rPh>
    <phoneticPr fontId="2"/>
  </si>
  <si>
    <t>小計</t>
    <rPh sb="0" eb="2">
      <t>ショウケイ</t>
    </rPh>
    <phoneticPr fontId="2"/>
  </si>
  <si>
    <t>大型車</t>
    <rPh sb="0" eb="2">
      <t>オオガタ</t>
    </rPh>
    <rPh sb="2" eb="3">
      <t>シャ</t>
    </rPh>
    <phoneticPr fontId="2"/>
  </si>
  <si>
    <t>備考</t>
    <rPh sb="0" eb="2">
      <t>ビコウ</t>
    </rPh>
    <phoneticPr fontId="2"/>
  </si>
  <si>
    <t>車種</t>
    <rPh sb="0" eb="2">
      <t>シャシュ</t>
    </rPh>
    <phoneticPr fontId="2"/>
  </si>
  <si>
    <t>料金</t>
    <rPh sb="0" eb="2">
      <t>リョウキン</t>
    </rPh>
    <phoneticPr fontId="2"/>
  </si>
  <si>
    <t>車種</t>
    <rPh sb="0" eb="2">
      <t>シャシュ</t>
    </rPh>
    <phoneticPr fontId="2"/>
  </si>
  <si>
    <t>円</t>
    <rPh sb="0" eb="1">
      <t>エン</t>
    </rPh>
    <phoneticPr fontId="2"/>
  </si>
  <si>
    <t>駐車
時間(h)</t>
    <rPh sb="0" eb="2">
      <t>チュウシャ</t>
    </rPh>
    <rPh sb="3" eb="5">
      <t>ジカン</t>
    </rPh>
    <phoneticPr fontId="2"/>
  </si>
  <si>
    <t>１台１回</t>
    <rPh sb="1" eb="2">
      <t>ダイ</t>
    </rPh>
    <rPh sb="3" eb="4">
      <t>カイ</t>
    </rPh>
    <phoneticPr fontId="2"/>
  </si>
  <si>
    <t>バス予約　利用料金算定表</t>
    <rPh sb="5" eb="7">
      <t>リヨウ</t>
    </rPh>
    <phoneticPr fontId="2"/>
  </si>
  <si>
    <t>（単位：円）</t>
    <rPh sb="1" eb="3">
      <t>タンイ</t>
    </rPh>
    <rPh sb="4" eb="5">
      <t>エン</t>
    </rPh>
    <phoneticPr fontId="2"/>
  </si>
  <si>
    <t>大型バス（定員30人以上）</t>
    <rPh sb="0" eb="2">
      <t>オオガタ</t>
    </rPh>
    <rPh sb="5" eb="7">
      <t>テイイン</t>
    </rPh>
    <rPh sb="9" eb="10">
      <t>ニン</t>
    </rPh>
    <rPh sb="10" eb="12">
      <t>イジョウ</t>
    </rPh>
    <phoneticPr fontId="2"/>
  </si>
  <si>
    <t>マイクロバス等（定員29人未満）</t>
    <rPh sb="6" eb="7">
      <t>トウ</t>
    </rPh>
    <rPh sb="8" eb="10">
      <t>テイイン</t>
    </rPh>
    <rPh sb="12" eb="13">
      <t>ニン</t>
    </rPh>
    <rPh sb="13" eb="15">
      <t>ミマン</t>
    </rPh>
    <phoneticPr fontId="2"/>
  </si>
  <si>
    <t>■料金体系</t>
    <rPh sb="1" eb="5">
      <t>リョウキンタイケイ</t>
    </rPh>
    <phoneticPr fontId="2"/>
  </si>
  <si>
    <t>お支払いいただく額</t>
    <rPh sb="1" eb="3">
      <t>シハラ</t>
    </rPh>
    <rPh sb="8" eb="9">
      <t>ガク</t>
    </rPh>
    <phoneticPr fontId="2"/>
  </si>
  <si>
    <t>Ｑ　予約内容がいくらになるか確認したい</t>
    <rPh sb="2" eb="6">
      <t>ヨヤクナイヨウ</t>
    </rPh>
    <rPh sb="14" eb="16">
      <t>カクニン</t>
    </rPh>
    <phoneticPr fontId="2"/>
  </si>
  <si>
    <t>Ｑ　変更後の料金がいくらになるか確認したい</t>
    <rPh sb="2" eb="4">
      <t>ヘンコウ</t>
    </rPh>
    <rPh sb="4" eb="5">
      <t>ゴ</t>
    </rPh>
    <rPh sb="6" eb="8">
      <t>リョウキン</t>
    </rPh>
    <rPh sb="16" eb="18">
      <t>カクニン</t>
    </rPh>
    <phoneticPr fontId="2"/>
  </si>
  <si>
    <t>（１）「銀行振込」で申告され、入金がまだの方</t>
    <rPh sb="4" eb="8">
      <t>ギンコウフリコミ</t>
    </rPh>
    <rPh sb="10" eb="12">
      <t>シンコク</t>
    </rPh>
    <rPh sb="15" eb="17">
      <t>ニュウキン</t>
    </rPh>
    <rPh sb="21" eb="22">
      <t>カタ</t>
    </rPh>
    <phoneticPr fontId="2"/>
  </si>
  <si>
    <t>（２）「銀行振込」で申告され、既に入金済みの方</t>
    <rPh sb="4" eb="8">
      <t>ギンコウフリコミ</t>
    </rPh>
    <rPh sb="10" eb="12">
      <t>シンコク</t>
    </rPh>
    <rPh sb="15" eb="16">
      <t>スデ</t>
    </rPh>
    <rPh sb="17" eb="19">
      <t>ニュウキン</t>
    </rPh>
    <rPh sb="19" eb="20">
      <t>ズ</t>
    </rPh>
    <rPh sb="22" eb="23">
      <t>カタ</t>
    </rPh>
    <phoneticPr fontId="2"/>
  </si>
  <si>
    <r>
      <t>　　A　料金の増減に関わらず、</t>
    </r>
    <r>
      <rPr>
        <b/>
        <u/>
        <sz val="11"/>
        <color theme="1"/>
        <rFont val="游ゴシック"/>
        <family val="3"/>
        <charset val="128"/>
        <scheme val="minor"/>
      </rPr>
      <t>変更後の額</t>
    </r>
    <r>
      <rPr>
        <sz val="11"/>
        <color theme="1"/>
        <rFont val="游ゴシック"/>
        <family val="2"/>
        <charset val="128"/>
        <scheme val="minor"/>
      </rPr>
      <t>がお支払いいただく額です。</t>
    </r>
    <rPh sb="4" eb="6">
      <t>リョウキン</t>
    </rPh>
    <rPh sb="7" eb="9">
      <t>ゾウゲン</t>
    </rPh>
    <rPh sb="10" eb="11">
      <t>カカ</t>
    </rPh>
    <rPh sb="15" eb="18">
      <t>ヘンコウゴ</t>
    </rPh>
    <rPh sb="19" eb="20">
      <t>ガク</t>
    </rPh>
    <rPh sb="22" eb="24">
      <t>シハラ</t>
    </rPh>
    <rPh sb="29" eb="30">
      <t>ガク</t>
    </rPh>
    <phoneticPr fontId="2"/>
  </si>
  <si>
    <t>計算内訳</t>
    <rPh sb="0" eb="4">
      <t>ケイサンウチワケ</t>
    </rPh>
    <phoneticPr fontId="2"/>
  </si>
  <si>
    <t>A　駐車料金と車種ごとの台数を入力してご確認ください。</t>
    <rPh sb="2" eb="6">
      <t>チュウシャリョウキン</t>
    </rPh>
    <rPh sb="7" eb="9">
      <t>シャシュ</t>
    </rPh>
    <rPh sb="12" eb="14">
      <t>ダイスウ</t>
    </rPh>
    <rPh sb="15" eb="17">
      <t>ニュウリョク</t>
    </rPh>
    <rPh sb="20" eb="22">
      <t>カクニン</t>
    </rPh>
    <phoneticPr fontId="2"/>
  </si>
  <si>
    <t>変更後</t>
    <rPh sb="0" eb="3">
      <t>ヘンコウゴ</t>
    </rPh>
    <phoneticPr fontId="2"/>
  </si>
  <si>
    <t>最初の申込内容</t>
    <rPh sb="0" eb="2">
      <t>サイショ</t>
    </rPh>
    <rPh sb="3" eb="5">
      <t>モウシコミ</t>
    </rPh>
    <rPh sb="5" eb="7">
      <t>ナイヨウ</t>
    </rPh>
    <phoneticPr fontId="2"/>
  </si>
  <si>
    <t>30分以上～</t>
    <rPh sb="2" eb="3">
      <t>フン</t>
    </rPh>
    <rPh sb="3" eb="5">
      <t>イジョウ</t>
    </rPh>
    <phoneticPr fontId="2"/>
  </si>
  <si>
    <t>　　　　台風等を除いて差額は返金いたしません。</t>
    <rPh sb="4" eb="6">
      <t>タイフウ</t>
    </rPh>
    <rPh sb="6" eb="7">
      <t>トウ</t>
    </rPh>
    <rPh sb="8" eb="9">
      <t>ノゾ</t>
    </rPh>
    <rPh sb="11" eb="13">
      <t>サガク</t>
    </rPh>
    <rPh sb="14" eb="16">
      <t>ヘンキン</t>
    </rPh>
    <phoneticPr fontId="2"/>
  </si>
  <si>
    <t>入金済の金額</t>
    <rPh sb="0" eb="3">
      <t>ニュウキンズ</t>
    </rPh>
    <rPh sb="4" eb="6">
      <t>キンガク</t>
    </rPh>
    <rPh sb="5" eb="6">
      <t>ガク</t>
    </rPh>
    <phoneticPr fontId="2"/>
  </si>
  <si>
    <t>変更後の金額</t>
    <rPh sb="0" eb="3">
      <t>ヘンコウゴ</t>
    </rPh>
    <rPh sb="4" eb="6">
      <t>キンガク</t>
    </rPh>
    <rPh sb="5" eb="6">
      <t>ガク</t>
    </rPh>
    <phoneticPr fontId="2"/>
  </si>
  <si>
    <t>追加でお支払いいただく額</t>
    <rPh sb="0" eb="2">
      <t>ツイカ</t>
    </rPh>
    <rPh sb="4" eb="6">
      <t>シハラ</t>
    </rPh>
    <rPh sb="11" eb="12">
      <t>ガク</t>
    </rPh>
    <phoneticPr fontId="2"/>
  </si>
  <si>
    <r>
      <t>　　A　</t>
    </r>
    <r>
      <rPr>
        <b/>
        <sz val="11"/>
        <color theme="1"/>
        <rFont val="游ゴシック"/>
        <family val="3"/>
        <charset val="128"/>
        <scheme val="minor"/>
      </rPr>
      <t>増額</t>
    </r>
    <r>
      <rPr>
        <sz val="11"/>
        <color theme="1"/>
        <rFont val="游ゴシック"/>
        <family val="2"/>
        <charset val="128"/>
        <scheme val="minor"/>
      </rPr>
      <t>になる場合は、</t>
    </r>
    <r>
      <rPr>
        <b/>
        <u/>
        <sz val="11"/>
        <color theme="1"/>
        <rFont val="游ゴシック"/>
        <family val="3"/>
        <charset val="128"/>
        <scheme val="minor"/>
      </rPr>
      <t>変更後の額</t>
    </r>
    <r>
      <rPr>
        <sz val="11"/>
        <color theme="1"/>
        <rFont val="游ゴシック"/>
        <family val="2"/>
        <charset val="128"/>
        <scheme val="minor"/>
      </rPr>
      <t xml:space="preserve">が、お支払いいただく額です。
</t>
    </r>
    <rPh sb="4" eb="6">
      <t>ゾウガク</t>
    </rPh>
    <rPh sb="9" eb="11">
      <t>バアイ</t>
    </rPh>
    <rPh sb="13" eb="15">
      <t>ヘンコウ</t>
    </rPh>
    <rPh sb="15" eb="16">
      <t>ゴ</t>
    </rPh>
    <rPh sb="17" eb="18">
      <t>ガク</t>
    </rPh>
    <rPh sb="21" eb="23">
      <t>シハラ</t>
    </rPh>
    <rPh sb="28" eb="29">
      <t>ガク</t>
    </rPh>
    <phoneticPr fontId="2"/>
  </si>
  <si>
    <r>
      <t>　　　　</t>
    </r>
    <r>
      <rPr>
        <b/>
        <sz val="11"/>
        <color theme="1"/>
        <rFont val="游ゴシック"/>
        <family val="3"/>
        <charset val="128"/>
        <scheme val="minor"/>
      </rPr>
      <t>減額</t>
    </r>
    <r>
      <rPr>
        <sz val="11"/>
        <color theme="1"/>
        <rFont val="游ゴシック"/>
        <family val="2"/>
        <charset val="128"/>
        <scheme val="minor"/>
      </rPr>
      <t>になる場合でも、</t>
    </r>
    <r>
      <rPr>
        <b/>
        <u/>
        <sz val="11"/>
        <color theme="1"/>
        <rFont val="游ゴシック"/>
        <family val="3"/>
        <charset val="128"/>
        <scheme val="minor"/>
      </rPr>
      <t>最初の申込どおりの金額</t>
    </r>
    <r>
      <rPr>
        <sz val="11"/>
        <color theme="1"/>
        <rFont val="游ゴシック"/>
        <family val="2"/>
        <charset val="128"/>
        <scheme val="minor"/>
      </rPr>
      <t>になります。</t>
    </r>
    <phoneticPr fontId="2"/>
  </si>
  <si>
    <r>
      <t>　　A　</t>
    </r>
    <r>
      <rPr>
        <b/>
        <sz val="11"/>
        <color theme="1"/>
        <rFont val="游ゴシック"/>
        <family val="3"/>
        <charset val="128"/>
        <scheme val="minor"/>
      </rPr>
      <t>増額</t>
    </r>
    <r>
      <rPr>
        <sz val="11"/>
        <color theme="1"/>
        <rFont val="游ゴシック"/>
        <family val="2"/>
        <charset val="128"/>
        <scheme val="minor"/>
      </rPr>
      <t>になる場合は、</t>
    </r>
    <r>
      <rPr>
        <b/>
        <u/>
        <sz val="11"/>
        <color theme="1"/>
        <rFont val="游ゴシック"/>
        <family val="3"/>
        <charset val="128"/>
        <scheme val="minor"/>
      </rPr>
      <t>既に入金された額との差額分</t>
    </r>
    <r>
      <rPr>
        <sz val="11"/>
        <color theme="1"/>
        <rFont val="游ゴシック"/>
        <family val="2"/>
        <charset val="128"/>
        <scheme val="minor"/>
      </rPr>
      <t>を追加でお支払いいただきます。</t>
    </r>
    <rPh sb="4" eb="6">
      <t>ゾウガク</t>
    </rPh>
    <rPh sb="9" eb="11">
      <t>バアイ</t>
    </rPh>
    <rPh sb="13" eb="14">
      <t>スデ</t>
    </rPh>
    <rPh sb="15" eb="17">
      <t>ニュウキン</t>
    </rPh>
    <rPh sb="20" eb="21">
      <t>ガク</t>
    </rPh>
    <rPh sb="23" eb="25">
      <t>サガク</t>
    </rPh>
    <rPh sb="25" eb="26">
      <t>ブン</t>
    </rPh>
    <rPh sb="27" eb="29">
      <t>ツイカ</t>
    </rPh>
    <rPh sb="31" eb="33">
      <t>シハラ</t>
    </rPh>
    <phoneticPr fontId="2"/>
  </si>
  <si>
    <r>
      <t>　　　　</t>
    </r>
    <r>
      <rPr>
        <b/>
        <sz val="11"/>
        <color theme="1"/>
        <rFont val="游ゴシック"/>
        <family val="3"/>
        <charset val="128"/>
        <scheme val="minor"/>
      </rPr>
      <t>減額</t>
    </r>
    <r>
      <rPr>
        <sz val="11"/>
        <color theme="1"/>
        <rFont val="游ゴシック"/>
        <family val="2"/>
        <charset val="128"/>
        <scheme val="minor"/>
      </rPr>
      <t>になる場合でも、</t>
    </r>
    <r>
      <rPr>
        <b/>
        <u/>
        <sz val="11"/>
        <color theme="1"/>
        <rFont val="游ゴシック"/>
        <family val="3"/>
        <charset val="128"/>
        <scheme val="minor"/>
      </rPr>
      <t>最初の申込どおりの金額</t>
    </r>
    <r>
      <rPr>
        <sz val="11"/>
        <color theme="1"/>
        <rFont val="游ゴシック"/>
        <family val="2"/>
        <charset val="128"/>
        <scheme val="minor"/>
      </rPr>
      <t>になります。</t>
    </r>
    <rPh sb="4" eb="6">
      <t>ゲンガク</t>
    </rPh>
    <rPh sb="9" eb="11">
      <t>バアイ</t>
    </rPh>
    <rPh sb="14" eb="16">
      <t>サイショ</t>
    </rPh>
    <rPh sb="17" eb="19">
      <t>モウシコミ</t>
    </rPh>
    <rPh sb="23" eb="25">
      <t>キンガク</t>
    </rPh>
    <phoneticPr fontId="2"/>
  </si>
  <si>
    <t>（３）「当日回数券利用」で申告された方</t>
    <rPh sb="4" eb="6">
      <t>トウジツ</t>
    </rPh>
    <rPh sb="6" eb="11">
      <t>カイスウケンリヨウ</t>
    </rPh>
    <rPh sb="13" eb="15">
      <t>シンコク</t>
    </rPh>
    <rPh sb="18" eb="19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</si>
</sst>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.0;[Red]\-#,##0.0&quot;ｈ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Alignment="1">
      <alignment horizontal="center" vertical="center"/>
    </xf>
    <xf numFmtId="176" fontId="0" fillId="0" borderId="0" xfId="1" applyNumberFormat="1" applyFont="1">
      <alignment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8" xfId="1" applyFont="1" applyBorder="1">
      <alignment vertical="center"/>
    </xf>
    <xf numFmtId="38" fontId="3" fillId="3" borderId="1" xfId="1" applyFont="1" applyFill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Fill="1" applyBorder="1">
      <alignment vertical="center"/>
    </xf>
    <xf numFmtId="38" fontId="0" fillId="0" borderId="0" xfId="1" applyFont="1" applyAlignment="1">
      <alignment horizontal="right" vertical="center"/>
    </xf>
    <xf numFmtId="38" fontId="0" fillId="3" borderId="3" xfId="1" applyFont="1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vertical="center"/>
    </xf>
    <xf numFmtId="38" fontId="0" fillId="0" borderId="7" xfId="1" applyFont="1" applyBorder="1" applyAlignment="1">
      <alignment horizontal="left" vertical="center"/>
    </xf>
    <xf numFmtId="38" fontId="0" fillId="0" borderId="0" xfId="1" applyFont="1" applyBorder="1" applyAlignment="1">
      <alignment horizontal="left" vertical="center"/>
    </xf>
    <xf numFmtId="38" fontId="0" fillId="0" borderId="1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Fill="1" applyBorder="1">
      <alignment vertical="center"/>
    </xf>
    <xf numFmtId="38" fontId="0" fillId="0" borderId="21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Border="1" applyAlignment="1">
      <alignment horizontal="center" vertical="center"/>
    </xf>
    <xf numFmtId="177" fontId="0" fillId="5" borderId="0" xfId="1" applyNumberFormat="1" applyFont="1" applyFill="1" applyBorder="1" applyAlignment="1" applyProtection="1">
      <alignment horizontal="center" vertical="center"/>
      <protection locked="0"/>
    </xf>
    <xf numFmtId="38" fontId="0" fillId="5" borderId="0" xfId="1" applyFont="1" applyFill="1" applyBorder="1" applyAlignment="1" applyProtection="1">
      <alignment horizontal="right" vertical="center"/>
      <protection locked="0"/>
    </xf>
    <xf numFmtId="38" fontId="0" fillId="4" borderId="17" xfId="1" applyFont="1" applyFill="1" applyBorder="1" applyAlignment="1" applyProtection="1">
      <alignment horizontal="right" vertical="center"/>
      <protection locked="0"/>
    </xf>
    <xf numFmtId="38" fontId="0" fillId="4" borderId="28" xfId="1" applyFont="1" applyFill="1" applyBorder="1" applyAlignment="1" applyProtection="1">
      <alignment horizontal="right" vertical="center"/>
      <protection locked="0"/>
    </xf>
    <xf numFmtId="38" fontId="0" fillId="8" borderId="1" xfId="1" applyFont="1" applyFill="1" applyBorder="1" applyAlignment="1">
      <alignment horizontal="center" vertical="center"/>
    </xf>
    <xf numFmtId="38" fontId="3" fillId="8" borderId="1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right" vertical="center"/>
    </xf>
    <xf numFmtId="38" fontId="0" fillId="8" borderId="12" xfId="1" applyFont="1" applyFill="1" applyBorder="1" applyAlignment="1">
      <alignment horizontal="center" vertical="center"/>
    </xf>
    <xf numFmtId="38" fontId="0" fillId="8" borderId="19" xfId="1" applyFont="1" applyFill="1" applyBorder="1" applyAlignment="1">
      <alignment horizontal="center" vertical="center"/>
    </xf>
    <xf numFmtId="38" fontId="0" fillId="8" borderId="20" xfId="1" applyFont="1" applyFill="1" applyBorder="1" applyAlignment="1">
      <alignment horizontal="center" vertical="center"/>
    </xf>
    <xf numFmtId="38" fontId="0" fillId="8" borderId="8" xfId="1" applyFont="1" applyFill="1" applyBorder="1" applyAlignment="1">
      <alignment horizontal="center" vertical="center"/>
    </xf>
    <xf numFmtId="38" fontId="0" fillId="8" borderId="13" xfId="1" applyFont="1" applyFill="1" applyBorder="1" applyAlignment="1">
      <alignment horizontal="center" vertical="center"/>
    </xf>
    <xf numFmtId="38" fontId="0" fillId="8" borderId="10" xfId="1" applyFont="1" applyFill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0" fillId="8" borderId="2" xfId="1" applyFont="1" applyFill="1" applyBorder="1" applyAlignment="1">
      <alignment horizontal="center" vertical="center"/>
    </xf>
    <xf numFmtId="177" fontId="0" fillId="4" borderId="16" xfId="1" applyNumberFormat="1" applyFont="1" applyFill="1" applyBorder="1" applyAlignment="1" applyProtection="1">
      <alignment horizontal="center" vertical="center"/>
      <protection locked="0"/>
    </xf>
    <xf numFmtId="177" fontId="0" fillId="4" borderId="5" xfId="1" applyNumberFormat="1" applyFont="1" applyFill="1" applyBorder="1" applyAlignment="1" applyProtection="1">
      <alignment horizontal="center" vertical="center"/>
      <protection locked="0"/>
    </xf>
    <xf numFmtId="38" fontId="5" fillId="8" borderId="4" xfId="1" applyFont="1" applyFill="1" applyBorder="1" applyAlignment="1">
      <alignment horizontal="center" vertical="center"/>
    </xf>
    <xf numFmtId="38" fontId="5" fillId="8" borderId="17" xfId="1" applyFont="1" applyFill="1" applyBorder="1" applyAlignment="1">
      <alignment horizontal="center" vertical="center"/>
    </xf>
    <xf numFmtId="38" fontId="0" fillId="8" borderId="3" xfId="1" applyFont="1" applyFill="1" applyBorder="1" applyAlignment="1">
      <alignment horizontal="center" vertical="center"/>
    </xf>
    <xf numFmtId="38" fontId="0" fillId="8" borderId="1" xfId="1" applyFont="1" applyFill="1" applyBorder="1" applyAlignment="1">
      <alignment horizontal="center" vertical="center"/>
    </xf>
    <xf numFmtId="38" fontId="5" fillId="8" borderId="4" xfId="1" applyFont="1" applyFill="1" applyBorder="1" applyAlignment="1">
      <alignment horizontal="center" vertical="center" wrapText="1"/>
    </xf>
    <xf numFmtId="38" fontId="5" fillId="8" borderId="16" xfId="1" applyFont="1" applyFill="1" applyBorder="1" applyAlignment="1">
      <alignment horizontal="center" vertical="center"/>
    </xf>
    <xf numFmtId="38" fontId="0" fillId="0" borderId="23" xfId="1" applyFont="1" applyBorder="1" applyAlignment="1">
      <alignment horizontal="left" vertical="center"/>
    </xf>
    <xf numFmtId="38" fontId="0" fillId="0" borderId="27" xfId="1" applyFont="1" applyBorder="1" applyAlignment="1">
      <alignment horizontal="left" vertical="center"/>
    </xf>
    <xf numFmtId="38" fontId="0" fillId="0" borderId="24" xfId="1" applyFont="1" applyBorder="1" applyAlignment="1">
      <alignment horizontal="left" vertical="center"/>
    </xf>
    <xf numFmtId="38" fontId="0" fillId="0" borderId="22" xfId="1" applyFont="1" applyBorder="1" applyAlignment="1">
      <alignment horizontal="left" vertical="center"/>
    </xf>
    <xf numFmtId="38" fontId="0" fillId="0" borderId="26" xfId="1" applyFont="1" applyBorder="1" applyAlignment="1">
      <alignment horizontal="left" vertical="center"/>
    </xf>
    <xf numFmtId="38" fontId="0" fillId="0" borderId="14" xfId="1" applyFont="1" applyBorder="1" applyAlignment="1">
      <alignment horizontal="left" vertical="center"/>
    </xf>
    <xf numFmtId="38" fontId="7" fillId="7" borderId="2" xfId="1" applyFont="1" applyFill="1" applyBorder="1" applyAlignment="1">
      <alignment horizontal="center" vertical="center"/>
    </xf>
    <xf numFmtId="38" fontId="7" fillId="7" borderId="6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3" borderId="6" xfId="1" applyFont="1" applyFill="1" applyBorder="1" applyAlignment="1">
      <alignment horizontal="center" vertical="center"/>
    </xf>
    <xf numFmtId="38" fontId="0" fillId="4" borderId="0" xfId="1" applyFont="1" applyFill="1" applyBorder="1" applyAlignment="1">
      <alignment horizontal="center" vertical="center"/>
    </xf>
    <xf numFmtId="38" fontId="5" fillId="8" borderId="18" xfId="1" applyFont="1" applyFill="1" applyBorder="1" applyAlignment="1">
      <alignment horizontal="center" vertical="center" wrapText="1"/>
    </xf>
    <xf numFmtId="38" fontId="5" fillId="8" borderId="18" xfId="1" applyFont="1" applyFill="1" applyBorder="1" applyAlignment="1">
      <alignment horizontal="center" vertical="center"/>
    </xf>
    <xf numFmtId="38" fontId="7" fillId="6" borderId="2" xfId="1" applyFont="1" applyFill="1" applyBorder="1" applyAlignment="1">
      <alignment horizontal="center" vertical="center"/>
    </xf>
    <xf numFmtId="38" fontId="7" fillId="6" borderId="6" xfId="1" applyFont="1" applyFill="1" applyBorder="1" applyAlignment="1">
      <alignment horizontal="center" vertical="center"/>
    </xf>
    <xf numFmtId="38" fontId="7" fillId="6" borderId="3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13</xdr:row>
      <xdr:rowOff>36055</xdr:rowOff>
    </xdr:from>
    <xdr:to>
      <xdr:col>1</xdr:col>
      <xdr:colOff>425824</xdr:colOff>
      <xdr:row>14</xdr:row>
      <xdr:rowOff>56029</xdr:rowOff>
    </xdr:to>
    <xdr:sp macro="" textlink="">
      <xdr:nvSpPr>
        <xdr:cNvPr id="2" name="角丸四角形吹き出し 1"/>
        <xdr:cNvSpPr/>
      </xdr:nvSpPr>
      <xdr:spPr>
        <a:xfrm>
          <a:off x="78441" y="3521084"/>
          <a:ext cx="997324" cy="255298"/>
        </a:xfrm>
        <a:prstGeom prst="wedgeRoundRectCallout">
          <a:avLst>
            <a:gd name="adj1" fmla="val 37103"/>
            <a:gd name="adj2" fmla="val -6653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 b="1">
              <a:solidFill>
                <a:sysClr val="windowText" lastClr="000000"/>
              </a:solidFill>
            </a:rPr>
            <a:t>30</a:t>
          </a:r>
          <a:r>
            <a:rPr kumimoji="1" lang="ja-JP" altLang="en-US" sz="800" b="1">
              <a:solidFill>
                <a:sysClr val="windowText" lastClr="000000"/>
              </a:solidFill>
            </a:rPr>
            <a:t>分単位で選択</a:t>
          </a:r>
        </a:p>
      </xdr:txBody>
    </xdr:sp>
    <xdr:clientData/>
  </xdr:twoCellAnchor>
  <xdr:twoCellAnchor>
    <xdr:from>
      <xdr:col>1</xdr:col>
      <xdr:colOff>582704</xdr:colOff>
      <xdr:row>13</xdr:row>
      <xdr:rowOff>47257</xdr:rowOff>
    </xdr:from>
    <xdr:to>
      <xdr:col>3</xdr:col>
      <xdr:colOff>224116</xdr:colOff>
      <xdr:row>14</xdr:row>
      <xdr:rowOff>56029</xdr:rowOff>
    </xdr:to>
    <xdr:sp macro="" textlink="">
      <xdr:nvSpPr>
        <xdr:cNvPr id="3" name="角丸四角形吹き出し 2"/>
        <xdr:cNvSpPr/>
      </xdr:nvSpPr>
      <xdr:spPr>
        <a:xfrm>
          <a:off x="1232645" y="3834845"/>
          <a:ext cx="941295" cy="244096"/>
        </a:xfrm>
        <a:prstGeom prst="wedgeRoundRectCallout">
          <a:avLst>
            <a:gd name="adj1" fmla="val -1451"/>
            <a:gd name="adj2" fmla="val -8675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ysClr val="windowText" lastClr="000000"/>
              </a:solidFill>
            </a:rPr>
            <a:t>車種ごとに入力</a:t>
          </a:r>
        </a:p>
      </xdr:txBody>
    </xdr:sp>
    <xdr:clientData/>
  </xdr:twoCellAnchor>
  <xdr:twoCellAnchor>
    <xdr:from>
      <xdr:col>0</xdr:col>
      <xdr:colOff>112060</xdr:colOff>
      <xdr:row>28</xdr:row>
      <xdr:rowOff>112057</xdr:rowOff>
    </xdr:from>
    <xdr:to>
      <xdr:col>1</xdr:col>
      <xdr:colOff>459443</xdr:colOff>
      <xdr:row>29</xdr:row>
      <xdr:rowOff>132032</xdr:rowOff>
    </xdr:to>
    <xdr:sp macro="" textlink="">
      <xdr:nvSpPr>
        <xdr:cNvPr id="4" name="角丸四角形吹き出し 3"/>
        <xdr:cNvSpPr/>
      </xdr:nvSpPr>
      <xdr:spPr>
        <a:xfrm>
          <a:off x="112060" y="7451910"/>
          <a:ext cx="997324" cy="255298"/>
        </a:xfrm>
        <a:prstGeom prst="wedgeRoundRectCallout">
          <a:avLst>
            <a:gd name="adj1" fmla="val 37103"/>
            <a:gd name="adj2" fmla="val -6653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分単位で選択</a:t>
          </a:r>
        </a:p>
      </xdr:txBody>
    </xdr:sp>
    <xdr:clientData/>
  </xdr:twoCellAnchor>
  <xdr:twoCellAnchor>
    <xdr:from>
      <xdr:col>1</xdr:col>
      <xdr:colOff>627528</xdr:colOff>
      <xdr:row>28</xdr:row>
      <xdr:rowOff>100848</xdr:rowOff>
    </xdr:from>
    <xdr:to>
      <xdr:col>3</xdr:col>
      <xdr:colOff>268940</xdr:colOff>
      <xdr:row>29</xdr:row>
      <xdr:rowOff>109621</xdr:rowOff>
    </xdr:to>
    <xdr:sp macro="" textlink="">
      <xdr:nvSpPr>
        <xdr:cNvPr id="5" name="角丸四角形吹き出し 4"/>
        <xdr:cNvSpPr/>
      </xdr:nvSpPr>
      <xdr:spPr>
        <a:xfrm>
          <a:off x="1277469" y="7440701"/>
          <a:ext cx="941295" cy="244096"/>
        </a:xfrm>
        <a:prstGeom prst="wedgeRoundRectCallout">
          <a:avLst>
            <a:gd name="adj1" fmla="val -1451"/>
            <a:gd name="adj2" fmla="val -8675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車種ごとに入力</a:t>
          </a:r>
        </a:p>
      </xdr:txBody>
    </xdr:sp>
    <xdr:clientData/>
  </xdr:twoCellAnchor>
  <xdr:twoCellAnchor>
    <xdr:from>
      <xdr:col>5</xdr:col>
      <xdr:colOff>78441</xdr:colOff>
      <xdr:row>28</xdr:row>
      <xdr:rowOff>89650</xdr:rowOff>
    </xdr:from>
    <xdr:to>
      <xdr:col>6</xdr:col>
      <xdr:colOff>425824</xdr:colOff>
      <xdr:row>29</xdr:row>
      <xdr:rowOff>109625</xdr:rowOff>
    </xdr:to>
    <xdr:sp macro="" textlink="">
      <xdr:nvSpPr>
        <xdr:cNvPr id="6" name="角丸四角形吹き出し 5"/>
        <xdr:cNvSpPr/>
      </xdr:nvSpPr>
      <xdr:spPr>
        <a:xfrm>
          <a:off x="3036794" y="7429503"/>
          <a:ext cx="997324" cy="255298"/>
        </a:xfrm>
        <a:prstGeom prst="wedgeRoundRectCallout">
          <a:avLst>
            <a:gd name="adj1" fmla="val 37103"/>
            <a:gd name="adj2" fmla="val -6653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分単位で選択</a:t>
          </a:r>
        </a:p>
      </xdr:txBody>
    </xdr:sp>
    <xdr:clientData/>
  </xdr:twoCellAnchor>
  <xdr:twoCellAnchor>
    <xdr:from>
      <xdr:col>6</xdr:col>
      <xdr:colOff>593909</xdr:colOff>
      <xdr:row>28</xdr:row>
      <xdr:rowOff>78441</xdr:rowOff>
    </xdr:from>
    <xdr:to>
      <xdr:col>8</xdr:col>
      <xdr:colOff>235322</xdr:colOff>
      <xdr:row>29</xdr:row>
      <xdr:rowOff>87214</xdr:rowOff>
    </xdr:to>
    <xdr:sp macro="" textlink="">
      <xdr:nvSpPr>
        <xdr:cNvPr id="7" name="角丸四角形吹き出し 6"/>
        <xdr:cNvSpPr/>
      </xdr:nvSpPr>
      <xdr:spPr>
        <a:xfrm>
          <a:off x="4202203" y="7418294"/>
          <a:ext cx="941295" cy="244096"/>
        </a:xfrm>
        <a:prstGeom prst="wedgeRoundRectCallout">
          <a:avLst>
            <a:gd name="adj1" fmla="val -1451"/>
            <a:gd name="adj2" fmla="val -8675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車種ごとに入力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="85" zoomScaleNormal="85" zoomScaleSheetLayoutView="85" workbookViewId="0">
      <selection activeCell="B12" sqref="B12:B13"/>
    </sheetView>
  </sheetViews>
  <sheetFormatPr defaultColWidth="9" defaultRowHeight="18.75" x14ac:dyDescent="0.4"/>
  <cols>
    <col min="1" max="4" width="8.5" style="1" customWidth="1"/>
    <col min="5" max="5" width="4.75" style="1" customWidth="1"/>
    <col min="6" max="9" width="8.5" style="1" customWidth="1"/>
    <col min="10" max="10" width="9" style="1" hidden="1" customWidth="1"/>
    <col min="11" max="15" width="0" style="1" hidden="1" customWidth="1"/>
    <col min="16" max="16384" width="9" style="1"/>
  </cols>
  <sheetData>
    <row r="1" spans="1:12" ht="24" x14ac:dyDescent="0.4">
      <c r="A1" s="50" t="s">
        <v>15</v>
      </c>
      <c r="B1" s="50"/>
      <c r="C1" s="50"/>
      <c r="D1" s="50"/>
      <c r="E1" s="50"/>
      <c r="F1" s="50"/>
      <c r="G1" s="50"/>
      <c r="H1" s="50"/>
      <c r="I1" s="50"/>
    </row>
    <row r="2" spans="1:12" x14ac:dyDescent="0.4">
      <c r="A2" s="1" t="s">
        <v>19</v>
      </c>
      <c r="I2" s="14" t="s">
        <v>16</v>
      </c>
    </row>
    <row r="3" spans="1:12" x14ac:dyDescent="0.4">
      <c r="A3" s="51" t="s">
        <v>9</v>
      </c>
      <c r="B3" s="56"/>
      <c r="C3" s="57" t="s">
        <v>10</v>
      </c>
      <c r="D3" s="57"/>
      <c r="E3" s="44" t="s">
        <v>8</v>
      </c>
      <c r="F3" s="45"/>
      <c r="G3" s="45"/>
      <c r="H3" s="45"/>
      <c r="I3" s="46"/>
    </row>
    <row r="4" spans="1:12" ht="31.5" x14ac:dyDescent="0.4">
      <c r="A4" s="51"/>
      <c r="B4" s="56"/>
      <c r="C4" s="41" t="s">
        <v>0</v>
      </c>
      <c r="D4" s="42" t="s">
        <v>1</v>
      </c>
      <c r="E4" s="47"/>
      <c r="F4" s="48"/>
      <c r="G4" s="48"/>
      <c r="H4" s="48"/>
      <c r="I4" s="49"/>
    </row>
    <row r="5" spans="1:12" x14ac:dyDescent="0.4">
      <c r="A5" s="24" t="s">
        <v>2</v>
      </c>
      <c r="B5" s="12" t="s">
        <v>14</v>
      </c>
      <c r="C5" s="13">
        <v>600</v>
      </c>
      <c r="D5" s="13">
        <v>1200</v>
      </c>
      <c r="E5" s="63" t="s">
        <v>17</v>
      </c>
      <c r="F5" s="64"/>
      <c r="G5" s="64"/>
      <c r="H5" s="64"/>
      <c r="I5" s="65"/>
    </row>
    <row r="6" spans="1:12" x14ac:dyDescent="0.4">
      <c r="A6" s="25" t="s">
        <v>3</v>
      </c>
      <c r="B6" s="26" t="s">
        <v>14</v>
      </c>
      <c r="C6" s="27">
        <v>200</v>
      </c>
      <c r="D6" s="27">
        <v>400</v>
      </c>
      <c r="E6" s="60" t="s">
        <v>18</v>
      </c>
      <c r="F6" s="61"/>
      <c r="G6" s="61"/>
      <c r="H6" s="61"/>
      <c r="I6" s="62"/>
    </row>
    <row r="7" spans="1:12" x14ac:dyDescent="0.4">
      <c r="A7" s="2"/>
      <c r="B7" s="2"/>
      <c r="C7" s="2"/>
      <c r="D7" s="2"/>
    </row>
    <row r="8" spans="1:12" x14ac:dyDescent="0.4">
      <c r="A8" s="1" t="s">
        <v>21</v>
      </c>
      <c r="D8" s="3"/>
    </row>
    <row r="9" spans="1:12" ht="19.5" thickBot="1" x14ac:dyDescent="0.45">
      <c r="A9" s="1" t="s">
        <v>27</v>
      </c>
      <c r="D9" s="3"/>
    </row>
    <row r="10" spans="1:12" x14ac:dyDescent="0.4">
      <c r="A10" s="51" t="s">
        <v>11</v>
      </c>
      <c r="B10" s="58" t="s">
        <v>13</v>
      </c>
      <c r="C10" s="54" t="s">
        <v>5</v>
      </c>
      <c r="D10" s="56" t="s">
        <v>6</v>
      </c>
      <c r="J10" s="70" t="s">
        <v>26</v>
      </c>
      <c r="K10" s="71"/>
      <c r="L10" s="71"/>
    </row>
    <row r="11" spans="1:12" ht="31.5" x14ac:dyDescent="0.4">
      <c r="A11" s="51"/>
      <c r="B11" s="59"/>
      <c r="C11" s="55"/>
      <c r="D11" s="56"/>
      <c r="J11" s="15" t="s">
        <v>0</v>
      </c>
      <c r="K11" s="11" t="s">
        <v>1</v>
      </c>
      <c r="L11" s="16" t="s">
        <v>4</v>
      </c>
    </row>
    <row r="12" spans="1:12" x14ac:dyDescent="0.4">
      <c r="A12" s="23" t="s">
        <v>7</v>
      </c>
      <c r="B12" s="52"/>
      <c r="C12" s="39"/>
      <c r="D12" s="28">
        <f>L12*C12</f>
        <v>0</v>
      </c>
      <c r="F12" s="72" t="s">
        <v>20</v>
      </c>
      <c r="G12" s="72"/>
      <c r="J12" s="8">
        <f>IF(B12=0.5,1,0)*$C$5</f>
        <v>0</v>
      </c>
      <c r="K12" s="9">
        <f>IF(B12&gt;0.5,1,0)*$D$5</f>
        <v>0</v>
      </c>
      <c r="L12" s="10">
        <f>SUM(J12:K12)</f>
        <v>0</v>
      </c>
    </row>
    <row r="13" spans="1:12" ht="19.5" thickBot="1" x14ac:dyDescent="0.45">
      <c r="A13" s="25" t="s">
        <v>3</v>
      </c>
      <c r="B13" s="53"/>
      <c r="C13" s="40"/>
      <c r="D13" s="29">
        <f>L13*C13</f>
        <v>0</v>
      </c>
      <c r="F13" s="20">
        <f>SUM(D12:D13)</f>
        <v>0</v>
      </c>
      <c r="G13" s="21" t="s">
        <v>12</v>
      </c>
      <c r="H13" s="22"/>
      <c r="J13" s="6">
        <f>IF(B12=0.5,1,0)*$C$6</f>
        <v>0</v>
      </c>
      <c r="K13" s="5">
        <f>IF(B12&gt;0.5,1,0)*$D$6</f>
        <v>0</v>
      </c>
      <c r="L13" s="7">
        <f>SUM(J13:K13)</f>
        <v>0</v>
      </c>
    </row>
    <row r="14" spans="1:12" x14ac:dyDescent="0.4">
      <c r="B14" s="4"/>
    </row>
    <row r="15" spans="1:12" x14ac:dyDescent="0.4">
      <c r="B15" s="4"/>
    </row>
    <row r="16" spans="1:12" x14ac:dyDescent="0.4">
      <c r="A16" s="1" t="s">
        <v>22</v>
      </c>
    </row>
    <row r="17" spans="1:15" x14ac:dyDescent="0.4">
      <c r="A17" s="1" t="s">
        <v>23</v>
      </c>
    </row>
    <row r="18" spans="1:15" x14ac:dyDescent="0.4">
      <c r="A18" s="1" t="s">
        <v>25</v>
      </c>
    </row>
    <row r="20" spans="1:15" x14ac:dyDescent="0.4">
      <c r="A20" s="1" t="s">
        <v>24</v>
      </c>
    </row>
    <row r="21" spans="1:15" x14ac:dyDescent="0.4">
      <c r="A21" s="1" t="s">
        <v>37</v>
      </c>
    </row>
    <row r="22" spans="1:15" x14ac:dyDescent="0.4">
      <c r="A22" s="1" t="s">
        <v>38</v>
      </c>
    </row>
    <row r="23" spans="1:15" x14ac:dyDescent="0.4">
      <c r="A23" s="1" t="s">
        <v>31</v>
      </c>
    </row>
    <row r="24" spans="1:15" ht="19.5" thickBot="1" x14ac:dyDescent="0.45">
      <c r="A24" s="75" t="s">
        <v>29</v>
      </c>
      <c r="B24" s="76"/>
      <c r="C24" s="76"/>
      <c r="D24" s="77"/>
      <c r="F24" s="75" t="s">
        <v>28</v>
      </c>
      <c r="G24" s="76"/>
      <c r="H24" s="76"/>
      <c r="I24" s="77"/>
      <c r="J24" s="75" t="s">
        <v>29</v>
      </c>
      <c r="K24" s="76"/>
      <c r="L24" s="76"/>
      <c r="M24" s="66" t="s">
        <v>28</v>
      </c>
      <c r="N24" s="67"/>
      <c r="O24" s="67"/>
    </row>
    <row r="25" spans="1:15" x14ac:dyDescent="0.4">
      <c r="A25" s="47" t="s">
        <v>9</v>
      </c>
      <c r="B25" s="73" t="s">
        <v>13</v>
      </c>
      <c r="C25" s="74" t="s">
        <v>5</v>
      </c>
      <c r="D25" s="49" t="s">
        <v>6</v>
      </c>
      <c r="F25" s="51" t="s">
        <v>9</v>
      </c>
      <c r="G25" s="58" t="s">
        <v>13</v>
      </c>
      <c r="H25" s="54" t="s">
        <v>5</v>
      </c>
      <c r="I25" s="56" t="s">
        <v>6</v>
      </c>
      <c r="J25" s="70" t="s">
        <v>26</v>
      </c>
      <c r="K25" s="71"/>
      <c r="L25" s="71"/>
      <c r="M25" s="68" t="s">
        <v>26</v>
      </c>
      <c r="N25" s="69"/>
      <c r="O25" s="69"/>
    </row>
    <row r="26" spans="1:15" x14ac:dyDescent="0.4">
      <c r="A26" s="51"/>
      <c r="B26" s="59"/>
      <c r="C26" s="55"/>
      <c r="D26" s="56"/>
      <c r="F26" s="51"/>
      <c r="G26" s="59"/>
      <c r="H26" s="55"/>
      <c r="I26" s="56"/>
      <c r="J26" s="15" t="s">
        <v>0</v>
      </c>
      <c r="K26" s="11" t="s">
        <v>30</v>
      </c>
      <c r="L26" s="16" t="s">
        <v>4</v>
      </c>
      <c r="M26" s="18" t="s">
        <v>0</v>
      </c>
      <c r="N26" s="17" t="s">
        <v>30</v>
      </c>
      <c r="O26" s="19" t="s">
        <v>4</v>
      </c>
    </row>
    <row r="27" spans="1:15" x14ac:dyDescent="0.4">
      <c r="A27" s="23" t="s">
        <v>7</v>
      </c>
      <c r="B27" s="52"/>
      <c r="C27" s="39"/>
      <c r="D27" s="28">
        <f>K27*C27</f>
        <v>0</v>
      </c>
      <c r="F27" s="23" t="s">
        <v>7</v>
      </c>
      <c r="G27" s="52"/>
      <c r="H27" s="39"/>
      <c r="I27" s="28">
        <f>O27*H27</f>
        <v>0</v>
      </c>
      <c r="J27" s="28">
        <f>IF(B27=0.5,1,0)*$C$5</f>
        <v>0</v>
      </c>
      <c r="K27" s="30">
        <f>IF(B27&gt;0.5,1,0)*$D$5</f>
        <v>0</v>
      </c>
      <c r="L27" s="31">
        <f>SUM(J27:K27)</f>
        <v>0</v>
      </c>
      <c r="M27" s="28">
        <f>IF(G27=0.5,1,0)*$C$5</f>
        <v>0</v>
      </c>
      <c r="N27" s="30">
        <f>IF(G27&gt;0.5,1,0)*$D$5</f>
        <v>0</v>
      </c>
      <c r="O27" s="31">
        <f>SUM(M27:N27)</f>
        <v>0</v>
      </c>
    </row>
    <row r="28" spans="1:15" ht="19.5" thickBot="1" x14ac:dyDescent="0.45">
      <c r="A28" s="25" t="s">
        <v>3</v>
      </c>
      <c r="B28" s="53"/>
      <c r="C28" s="40"/>
      <c r="D28" s="29">
        <f>K28*C28</f>
        <v>0</v>
      </c>
      <c r="F28" s="25" t="s">
        <v>3</v>
      </c>
      <c r="G28" s="53"/>
      <c r="H28" s="40"/>
      <c r="I28" s="29">
        <f>O28*H28</f>
        <v>0</v>
      </c>
      <c r="J28" s="29">
        <f>IF(B27=0.5,1,0)*$C$6</f>
        <v>0</v>
      </c>
      <c r="K28" s="32">
        <f>IF(B27&gt;0.5,1,0)*$D$6</f>
        <v>0</v>
      </c>
      <c r="L28" s="33">
        <f>SUM(J28:K28)</f>
        <v>0</v>
      </c>
      <c r="M28" s="29">
        <f>IF(G27=0.5,1,0)*$C$6</f>
        <v>0</v>
      </c>
      <c r="N28" s="32">
        <f>IF(G27&gt;0.5,1,0)*$D$6</f>
        <v>0</v>
      </c>
      <c r="O28" s="33">
        <f>SUM(M28:N28)</f>
        <v>0</v>
      </c>
    </row>
    <row r="29" spans="1:15" x14ac:dyDescent="0.4">
      <c r="A29" s="36"/>
      <c r="B29" s="37"/>
      <c r="C29" s="38"/>
      <c r="D29" s="2"/>
      <c r="F29" s="36"/>
      <c r="G29" s="37"/>
      <c r="H29" s="38"/>
      <c r="I29" s="2"/>
      <c r="J29" s="2"/>
      <c r="K29" s="2"/>
      <c r="L29" s="2"/>
      <c r="M29" s="2"/>
      <c r="N29" s="2"/>
      <c r="O29" s="2"/>
    </row>
    <row r="30" spans="1:15" s="2" customFormat="1" x14ac:dyDescent="0.4">
      <c r="A30" s="36"/>
      <c r="B30" s="37"/>
      <c r="C30" s="38"/>
      <c r="F30" s="36"/>
      <c r="G30" s="37"/>
      <c r="H30" s="38"/>
    </row>
    <row r="31" spans="1:15" ht="19.5" thickBot="1" x14ac:dyDescent="0.45">
      <c r="B31" s="78" t="s">
        <v>32</v>
      </c>
      <c r="C31" s="78"/>
      <c r="D31" s="34">
        <f>SUM(D27:D28)</f>
        <v>0</v>
      </c>
      <c r="G31" s="78" t="s">
        <v>33</v>
      </c>
      <c r="H31" s="78"/>
      <c r="I31" s="34">
        <f>SUM(I27:I28)</f>
        <v>0</v>
      </c>
    </row>
    <row r="33" spans="1:9" x14ac:dyDescent="0.4">
      <c r="G33" s="72" t="s">
        <v>34</v>
      </c>
      <c r="H33" s="72"/>
      <c r="I33" s="72"/>
    </row>
    <row r="34" spans="1:9" ht="19.5" thickBot="1" x14ac:dyDescent="0.45">
      <c r="G34" s="79">
        <f>IF((I31-D31)&lt;0,0,(I31-D31))</f>
        <v>0</v>
      </c>
      <c r="H34" s="79"/>
      <c r="I34" s="21" t="s">
        <v>12</v>
      </c>
    </row>
    <row r="35" spans="1:9" x14ac:dyDescent="0.4">
      <c r="G35" s="43"/>
      <c r="H35" s="43"/>
      <c r="I35" s="22"/>
    </row>
    <row r="36" spans="1:9" x14ac:dyDescent="0.4">
      <c r="A36" s="1" t="s">
        <v>39</v>
      </c>
    </row>
    <row r="37" spans="1:9" x14ac:dyDescent="0.4">
      <c r="A37" s="35" t="s">
        <v>35</v>
      </c>
    </row>
    <row r="38" spans="1:9" x14ac:dyDescent="0.4">
      <c r="A38" s="1" t="s">
        <v>36</v>
      </c>
    </row>
  </sheetData>
  <sheetProtection password="EBA2" sheet="1" objects="1" scenarios="1"/>
  <mergeCells count="34">
    <mergeCell ref="B31:C31"/>
    <mergeCell ref="G31:H31"/>
    <mergeCell ref="G33:I33"/>
    <mergeCell ref="G34:H34"/>
    <mergeCell ref="J24:L24"/>
    <mergeCell ref="J25:L25"/>
    <mergeCell ref="B27:B28"/>
    <mergeCell ref="G27:G28"/>
    <mergeCell ref="M24:O24"/>
    <mergeCell ref="M25:O25"/>
    <mergeCell ref="J10:L10"/>
    <mergeCell ref="F12:G12"/>
    <mergeCell ref="B25:B26"/>
    <mergeCell ref="C25:C26"/>
    <mergeCell ref="D25:D26"/>
    <mergeCell ref="F25:F26"/>
    <mergeCell ref="G25:G26"/>
    <mergeCell ref="H25:H26"/>
    <mergeCell ref="I25:I26"/>
    <mergeCell ref="A24:D24"/>
    <mergeCell ref="A25:A26"/>
    <mergeCell ref="F24:I24"/>
    <mergeCell ref="E3:I4"/>
    <mergeCell ref="A1:I1"/>
    <mergeCell ref="A10:A11"/>
    <mergeCell ref="B12:B13"/>
    <mergeCell ref="C10:C11"/>
    <mergeCell ref="B3:B4"/>
    <mergeCell ref="C3:D3"/>
    <mergeCell ref="A3:A4"/>
    <mergeCell ref="D10:D11"/>
    <mergeCell ref="B10:B11"/>
    <mergeCell ref="E6:I6"/>
    <mergeCell ref="E5:I5"/>
  </mergeCells>
  <phoneticPr fontId="2"/>
  <dataValidations count="1">
    <dataValidation type="list" allowBlank="1" showInputMessage="1" showErrorMessage="1" sqref="B12:B13 B27:B30 G27:G30">
      <formula1>"0.5,1,1.5,2,2.5,3"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料金算定</vt:lpstr>
      <vt:lpstr>料金算定!Print_Area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福治 広規</cp:lastModifiedBy>
  <cp:lastPrinted>2023-06-22T02:17:13Z</cp:lastPrinted>
  <dcterms:created xsi:type="dcterms:W3CDTF">2023-06-09T07:41:33Z</dcterms:created>
  <dcterms:modified xsi:type="dcterms:W3CDTF">2023-06-26T01:35:35Z</dcterms:modified>
</cp:coreProperties>
</file>